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1B5"/>
  <sheets>
    <sheet name="Renewal Planner" sheetId="1" r:id="rId1"/>
  </sheets>
</workbook>
</file>

<file path=xl/sharedStrings.xml><?xml version="1.0" encoding="utf-8"?>
<sst xmlns="http://schemas.openxmlformats.org/spreadsheetml/2006/main" count="69" uniqueCount="69">
  <si>
    <t>Account</t>
  </si>
  <si>
    <t>CSM</t>
  </si>
  <si>
    <t>Segment</t>
  </si>
  <si>
    <t>Renewal Date</t>
  </si>
  <si>
    <t>Current ARR</t>
  </si>
  <si>
    <t>Target ARR</t>
  </si>
  <si>
    <t>Uplift %</t>
  </si>
  <si>
    <t>Confidence</t>
  </si>
  <si>
    <t>Category</t>
  </si>
  <si>
    <t>Open Tickets</t>
  </si>
  <si>
    <t>Sponsor</t>
  </si>
  <si>
    <t>Notes</t>
  </si>
  <si>
    <t>VonRueden, Kuhlman and Hegmann</t>
  </si>
  <si>
    <t>Orville Prohaska</t>
  </si>
  <si>
    <t>Growth</t>
  </si>
  <si>
    <t>Commit</t>
  </si>
  <si>
    <t>Renew</t>
  </si>
  <si>
    <t>willard.hermann2@gmail.com</t>
  </si>
  <si>
    <t>Commercial path is healthy but services scope still needs approval.</t>
  </si>
  <si>
    <t>Steuber Group</t>
  </si>
  <si>
    <t>Warren Wolff</t>
  </si>
  <si>
    <t>Mid-Market</t>
  </si>
  <si>
    <t>Best Case</t>
  </si>
  <si>
    <t>eunice.price@hotmail.com</t>
  </si>
  <si>
    <t>Terry LLC</t>
  </si>
  <si>
    <t>Melanie Fritsch</t>
  </si>
  <si>
    <t>Enterprise</t>
  </si>
  <si>
    <t>At Risk</t>
  </si>
  <si>
    <t>russel.watsica43@hotmail.com</t>
  </si>
  <si>
    <t>Sponsor transition increases uncertainty despite solid usage.</t>
  </si>
  <si>
    <t>Block-Treutel - D'Amore</t>
  </si>
  <si>
    <t>Lonnie Von</t>
  </si>
  <si>
    <t>Risk</t>
  </si>
  <si>
    <t>Expand</t>
  </si>
  <si>
    <t>dianna_leffler@gmail.com</t>
  </si>
  <si>
    <t>Gutmann, Kunze and Parisian</t>
  </si>
  <si>
    <t>Mr. Irwin Mayert</t>
  </si>
  <si>
    <t>clarissa_emmerich74@hotmail.com</t>
  </si>
  <si>
    <t>Thompson Inc</t>
  </si>
  <si>
    <t>Alvin Beier</t>
  </si>
  <si>
    <t>naomi.wehner@gmail.com</t>
  </si>
  <si>
    <t>Dickinson - Nicolas</t>
  </si>
  <si>
    <t>Miss Theron Waters IV</t>
  </si>
  <si>
    <t>gerson5@yahoo.com</t>
  </si>
  <si>
    <t>Grimes-Raynor Inc</t>
  </si>
  <si>
    <t>Mattie Hegmann</t>
  </si>
  <si>
    <t>chandler.miller@yahoo.com</t>
  </si>
  <si>
    <t>Expansion depends on rollout adoption staying on track.</t>
  </si>
  <si>
    <t>Paucek, Hagenes and Lesch</t>
  </si>
  <si>
    <t>Ellsworth Reinger</t>
  </si>
  <si>
    <t>annie22@yahoo.com</t>
  </si>
  <si>
    <t>Yost Inc</t>
  </si>
  <si>
    <t>Reba Dietrich</t>
  </si>
  <si>
    <t>rickey73@hotmail.com</t>
  </si>
  <si>
    <t>Goyette, Gusikowski and Von</t>
  </si>
  <si>
    <t>Sean Lueilwitz</t>
  </si>
  <si>
    <t>mossie_rempel16@hotmail.com</t>
  </si>
  <si>
    <t>Tillman, Lind-Gulgowski and O'Reilly</t>
  </si>
  <si>
    <t>Quincy Dooley</t>
  </si>
  <si>
    <t>adrian.labadie@yahoo.com</t>
  </si>
  <si>
    <t>Osinski and Sons</t>
  </si>
  <si>
    <t>Alford Harvey</t>
  </si>
  <si>
    <t>princess.crist50@yahoo.com</t>
  </si>
  <si>
    <t>Ticket volume is elevated and needs operational follow-up before the renewal call.</t>
  </si>
  <si>
    <t>Tromp - Hudson</t>
  </si>
  <si>
    <t>Catherine Kub</t>
  </si>
  <si>
    <t>amelia_wiegand25@hotmail.com</t>
  </si>
  <si>
    <t>Current ARR total</t>
  </si>
  <si>
    <t>Target ARR total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</si>
</sst>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&quot;$&quot;#,##0"/>
    <numFmt numFmtId="166" formatCode="0.0%"/>
  </numFmts>
  <fonts count="7">
    <font>
      <sz val="11"/>
      <name val="Calibri"/>
    </font>
    <font>
      <b/>
      <color rgb="FF1E3A8A"/>
    </font>
    <font>
      <color rgb="FF64748B"/>
    </font>
    <font>
      <b/>
      <color rgb="FF854D0E"/>
    </font>
    <font>
      <i/>
      <color rgb="FF475569"/>
    </font>
    <font>
      <u/>
      <color rgb="FF64748B"/>
    </font>
    <font>
      <b/>
      <color rgb="FF334155"/>
    </font>
  </fonts>
  <fills count="6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E0F2FE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FEF3C7"/>
        <bgColor indexed="64"/>
      </patternFill>
    </fill>
    <fill>
      <patternFill patternType="solid">
        <fgColor rgb="FFE2E8F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165" fontId="2" fillId="3" borderId="2" xfId="0" applyNumberFormat="1" applyFont="1" applyFill="1" applyBorder="1" applyAlignment="1">
      <alignment horizontal="right" vertical="top"/>
    </xf>
    <xf numFmtId="165" fontId="3" fillId="4" borderId="2" xfId="0" applyNumberFormat="1" applyFont="1" applyFill="1" applyBorder="1" applyAlignment="1" applyProtection="1">
      <alignment horizontal="right" vertical="top"/>
      <protection locked="0"/>
    </xf>
    <xf numFmtId="166" fontId="4" fillId="5" borderId="2" xfId="0" applyNumberFormat="1" applyFont="1" applyFill="1" applyBorder="1" applyAlignment="1" applyProtection="1">
      <alignment horizontal="right" vertical="top"/>
      <protection hidden="1"/>
    </xf>
    <xf numFmtId="0" fontId="3" fillId="4" borderId="2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vertical="top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2">
    <dxf>
      <font>
        <b/>
        <color rgb="FF991B1B"/>
      </font>
      <fill>
        <patternFill patternType="solid">
          <fgColor rgb="FFFEE2E2"/>
        </patternFill>
      </fill>
    </dxf>
    <dxf>
      <font>
        <b/>
        <color rgb="FF166534"/>
      </font>
      <fill>
        <patternFill patternType="solid">
          <fgColor rgb="FFDCFCE7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Hyperlink1" Type="http://schemas.openxmlformats.org/officeDocument/2006/relationships/hyperlink" Target="mailto:willard.hermann2@gmail.com" TargetMode="External"/><Relationship Id="rIdHyperlink2" Type="http://schemas.openxmlformats.org/officeDocument/2006/relationships/hyperlink" Target="mailto:eunice.price@hotmail.com" TargetMode="External"/><Relationship Id="rIdHyperlink3" Type="http://schemas.openxmlformats.org/officeDocument/2006/relationships/hyperlink" Target="mailto:russel.watsica43@hotmail.com" TargetMode="External"/><Relationship Id="rIdHyperlink4" Type="http://schemas.openxmlformats.org/officeDocument/2006/relationships/hyperlink" Target="mailto:dianna_leffler@gmail.com" TargetMode="External"/><Relationship Id="rIdHyperlink5" Type="http://schemas.openxmlformats.org/officeDocument/2006/relationships/hyperlink" Target="mailto:clarissa_emmerich74@hotmail.com" TargetMode="External"/><Relationship Id="rIdHyperlink6" Type="http://schemas.openxmlformats.org/officeDocument/2006/relationships/hyperlink" Target="mailto:naomi.wehner@gmail.com" TargetMode="External"/><Relationship Id="rIdHyperlink7" Type="http://schemas.openxmlformats.org/officeDocument/2006/relationships/hyperlink" Target="mailto:gerson5@yahoo.com" TargetMode="External"/><Relationship Id="rIdHyperlink8" Type="http://schemas.openxmlformats.org/officeDocument/2006/relationships/hyperlink" Target="mailto:chandler.miller@yahoo.com" TargetMode="External"/><Relationship Id="rIdHyperlink9" Type="http://schemas.openxmlformats.org/officeDocument/2006/relationships/hyperlink" Target="mailto:annie22@yahoo.com" TargetMode="External"/><Relationship Id="rIdHyperlink10" Type="http://schemas.openxmlformats.org/officeDocument/2006/relationships/hyperlink" Target="mailto:rickey73@hotmail.com" TargetMode="External"/><Relationship Id="rIdHyperlink11" Type="http://schemas.openxmlformats.org/officeDocument/2006/relationships/hyperlink" Target="mailto:mossie_rempel16@hotmail.com" TargetMode="External"/><Relationship Id="rIdHyperlink12" Type="http://schemas.openxmlformats.org/officeDocument/2006/relationships/hyperlink" Target="mailto:adrian.labadie@yahoo.com" TargetMode="External"/><Relationship Id="rIdHyperlink13" Type="http://schemas.openxmlformats.org/officeDocument/2006/relationships/hyperlink" Target="mailto:princess.crist50@yahoo.com" TargetMode="External"/><Relationship Id="rIdHyperlink14" Type="http://schemas.openxmlformats.org/officeDocument/2006/relationships/hyperlink" Target="mailto:amelia_wiegand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pane xSplit="4" ySplit="1" topLeftCell="E2" state="frozen" activePane="bottomRight"/>
      <selection pane="topRight"/>
      <selection pane="bottomLeft"/>
      <selection pane="bottomRight" activeCell="E2" sqref="E2"/>
    </sheetView>
  </sheetViews>
  <sheetFormatPr defaultRowHeight="30"/>
  <cols>
    <col min="1" max="1" width="41" customWidth="1"/>
    <col min="2" max="2" width="26" customWidth="1"/>
    <col min="3" max="3" width="19" customWidth="1"/>
    <col min="4" max="4" width="19" customWidth="1"/>
    <col min="5" max="5" width="16" customWidth="1"/>
    <col min="6" max="6" width="15" customWidth="1"/>
    <col min="7" max="7" width="13" customWidth="1"/>
    <col min="8" max="8" width="17" customWidth="1"/>
    <col min="9" max="9" width="17" customWidth="1"/>
    <col min="10" max="10" width="17" customWidth="1"/>
    <col min="11" max="11" width="36" customWidth="1"/>
    <col min="12" max="12" width="87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customHeight="1">
      <c r="A2" s="2" t="s">
        <v>12</v>
      </c>
      <c r="B2" s="2" t="s">
        <v>13</v>
      </c>
      <c r="C2" s="2" t="s">
        <v>14</v>
      </c>
      <c r="D2" s="3">
        <v>46207</v>
      </c>
      <c r="E2" s="4">
        <v>909214</v>
      </c>
      <c r="F2" s="5">
        <v>913906</v>
      </c>
      <c r="G2" s="6">
        <f>IF((E2&gt;0),((F2/E2)-1),0)</f>
      </c>
      <c r="H2" s="7" t="s">
        <v>15</v>
      </c>
      <c r="I2" s="7" t="s">
        <v>16</v>
      </c>
      <c r="J2" s="8">
        <v>6</v>
      </c>
      <c r="K2" s="9" t="s">
        <v>17</v>
      </c>
      <c r="L2" s="10" t="s">
        <v>18</v>
      </c>
    </row>
    <row r="3" ht="30" customHeight="1">
      <c r="A3" s="2" t="s">
        <v>19</v>
      </c>
      <c r="B3" s="2" t="s">
        <v>20</v>
      </c>
      <c r="C3" s="2" t="s">
        <v>21</v>
      </c>
      <c r="D3" s="3">
        <v>46181</v>
      </c>
      <c r="E3" s="4">
        <v>180061</v>
      </c>
      <c r="F3" s="5">
        <v>253809</v>
      </c>
      <c r="G3" s="6">
        <f>IF((E3&gt;0),((F3/E3)-1),0)</f>
      </c>
      <c r="H3" s="7" t="s">
        <v>22</v>
      </c>
      <c r="I3" s="7" t="s">
        <v>16</v>
      </c>
      <c r="J3" s="8">
        <v>7</v>
      </c>
      <c r="K3" s="9" t="s">
        <v>23</v>
      </c>
      <c r="L3" s="10" t="s">
        <v>18</v>
      </c>
    </row>
    <row r="4" ht="30" customHeight="1">
      <c r="A4" s="2" t="s">
        <v>24</v>
      </c>
      <c r="B4" s="2" t="s">
        <v>25</v>
      </c>
      <c r="C4" s="2" t="s">
        <v>26</v>
      </c>
      <c r="D4" s="3">
        <v>46199</v>
      </c>
      <c r="E4" s="4">
        <v>487163</v>
      </c>
      <c r="F4" s="5">
        <v>554292</v>
      </c>
      <c r="G4" s="6">
        <f>IF((E4&gt;0),((F4/E4)-1),0)</f>
      </c>
      <c r="H4" s="7" t="s">
        <v>15</v>
      </c>
      <c r="I4" s="7" t="s">
        <v>27</v>
      </c>
      <c r="J4" s="8">
        <v>10</v>
      </c>
      <c r="K4" s="9" t="s">
        <v>28</v>
      </c>
      <c r="L4" s="10" t="s">
        <v>29</v>
      </c>
    </row>
    <row r="5" ht="30" customHeight="1">
      <c r="A5" s="2" t="s">
        <v>30</v>
      </c>
      <c r="B5" s="2" t="s">
        <v>31</v>
      </c>
      <c r="C5" s="2" t="s">
        <v>14</v>
      </c>
      <c r="D5" s="3">
        <v>46088</v>
      </c>
      <c r="E5" s="4">
        <v>1291366</v>
      </c>
      <c r="F5" s="5">
        <v>1382992</v>
      </c>
      <c r="G5" s="6">
        <f>IF((E5&gt;0),((F5/E5)-1),0)</f>
      </c>
      <c r="H5" s="7" t="s">
        <v>32</v>
      </c>
      <c r="I5" s="7" t="s">
        <v>33</v>
      </c>
      <c r="J5" s="8">
        <v>3</v>
      </c>
      <c r="K5" s="9" t="s">
        <v>34</v>
      </c>
      <c r="L5" s="10" t="s">
        <v>29</v>
      </c>
    </row>
    <row r="6" ht="30" customHeight="1">
      <c r="A6" s="2" t="s">
        <v>35</v>
      </c>
      <c r="B6" s="2" t="s">
        <v>36</v>
      </c>
      <c r="C6" s="2" t="s">
        <v>26</v>
      </c>
      <c r="D6" s="3">
        <v>46252</v>
      </c>
      <c r="E6" s="4">
        <v>994587</v>
      </c>
      <c r="F6" s="5">
        <v>908011</v>
      </c>
      <c r="G6" s="6">
        <f>IF((E6&gt;0),((F6/E6)-1),0)</f>
      </c>
      <c r="H6" s="7" t="s">
        <v>22</v>
      </c>
      <c r="I6" s="7" t="s">
        <v>33</v>
      </c>
      <c r="J6" s="8">
        <v>4</v>
      </c>
      <c r="K6" s="9" t="s">
        <v>37</v>
      </c>
      <c r="L6" s="10" t="s">
        <v>29</v>
      </c>
    </row>
    <row r="7" ht="30" customHeight="1">
      <c r="A7" s="2" t="s">
        <v>38</v>
      </c>
      <c r="B7" s="2" t="s">
        <v>39</v>
      </c>
      <c r="C7" s="2" t="s">
        <v>21</v>
      </c>
      <c r="D7" s="3">
        <v>46119</v>
      </c>
      <c r="E7" s="4">
        <v>568463</v>
      </c>
      <c r="F7" s="5">
        <v>660566</v>
      </c>
      <c r="G7" s="6">
        <f>IF((E7&gt;0),((F7/E7)-1),0)</f>
      </c>
      <c r="H7" s="7" t="s">
        <v>32</v>
      </c>
      <c r="I7" s="7" t="s">
        <v>27</v>
      </c>
      <c r="J7" s="8">
        <v>9</v>
      </c>
      <c r="K7" s="9" t="s">
        <v>40</v>
      </c>
      <c r="L7" s="10" t="s">
        <v>29</v>
      </c>
    </row>
    <row r="8" ht="30" customHeight="1">
      <c r="A8" s="2" t="s">
        <v>41</v>
      </c>
      <c r="B8" s="2" t="s">
        <v>42</v>
      </c>
      <c r="C8" s="2" t="s">
        <v>21</v>
      </c>
      <c r="D8" s="3">
        <v>46226</v>
      </c>
      <c r="E8" s="4">
        <v>746128</v>
      </c>
      <c r="F8" s="5">
        <v>848349</v>
      </c>
      <c r="G8" s="6">
        <f>IF((E8&gt;0),((F8/E8)-1),0)</f>
      </c>
      <c r="H8" s="7" t="s">
        <v>32</v>
      </c>
      <c r="I8" s="7" t="s">
        <v>16</v>
      </c>
      <c r="J8" s="8">
        <v>1</v>
      </c>
      <c r="K8" s="9" t="s">
        <v>43</v>
      </c>
      <c r="L8" s="10" t="s">
        <v>29</v>
      </c>
    </row>
    <row r="9" ht="30" customHeight="1">
      <c r="A9" s="2" t="s">
        <v>44</v>
      </c>
      <c r="B9" s="2" t="s">
        <v>45</v>
      </c>
      <c r="C9" s="2" t="s">
        <v>26</v>
      </c>
      <c r="D9" s="3">
        <v>46093</v>
      </c>
      <c r="E9" s="4">
        <v>314182</v>
      </c>
      <c r="F9" s="5">
        <v>397547</v>
      </c>
      <c r="G9" s="6">
        <f>IF((E9&gt;0),((F9/E9)-1),0)</f>
      </c>
      <c r="H9" s="7" t="s">
        <v>15</v>
      </c>
      <c r="I9" s="7" t="s">
        <v>27</v>
      </c>
      <c r="J9" s="8">
        <v>0</v>
      </c>
      <c r="K9" s="9" t="s">
        <v>46</v>
      </c>
      <c r="L9" s="10" t="s">
        <v>47</v>
      </c>
    </row>
    <row r="10" ht="30" customHeight="1">
      <c r="A10" s="2" t="s">
        <v>48</v>
      </c>
      <c r="B10" s="2" t="s">
        <v>49</v>
      </c>
      <c r="C10" s="2" t="s">
        <v>21</v>
      </c>
      <c r="D10" s="3">
        <v>46121</v>
      </c>
      <c r="E10" s="4">
        <v>427352</v>
      </c>
      <c r="F10" s="5">
        <v>344031</v>
      </c>
      <c r="G10" s="6">
        <f>IF((E10&gt;0),((F10/E10)-1),0)</f>
      </c>
      <c r="H10" s="7" t="s">
        <v>22</v>
      </c>
      <c r="I10" s="7" t="s">
        <v>27</v>
      </c>
      <c r="J10" s="8">
        <v>0</v>
      </c>
      <c r="K10" s="9" t="s">
        <v>50</v>
      </c>
      <c r="L10" s="10" t="s">
        <v>29</v>
      </c>
    </row>
    <row r="11" ht="30" customHeight="1">
      <c r="A11" s="2" t="s">
        <v>51</v>
      </c>
      <c r="B11" s="2" t="s">
        <v>52</v>
      </c>
      <c r="C11" s="2" t="s">
        <v>26</v>
      </c>
      <c r="D11" s="3">
        <v>46227</v>
      </c>
      <c r="E11" s="4">
        <v>666438</v>
      </c>
      <c r="F11" s="5">
        <v>620563</v>
      </c>
      <c r="G11" s="6">
        <f>IF((E11&gt;0),((F11/E11)-1),0)</f>
      </c>
      <c r="H11" s="7" t="s">
        <v>32</v>
      </c>
      <c r="I11" s="7" t="s">
        <v>16</v>
      </c>
      <c r="J11" s="8">
        <v>12</v>
      </c>
      <c r="K11" s="9" t="s">
        <v>53</v>
      </c>
      <c r="L11" s="10" t="s">
        <v>29</v>
      </c>
    </row>
    <row r="12" ht="30" customHeight="1">
      <c r="A12" s="2" t="s">
        <v>54</v>
      </c>
      <c r="B12" s="2" t="s">
        <v>55</v>
      </c>
      <c r="C12" s="2" t="s">
        <v>26</v>
      </c>
      <c r="D12" s="3">
        <v>46132</v>
      </c>
      <c r="E12" s="4">
        <v>347392</v>
      </c>
      <c r="F12" s="5">
        <v>482532</v>
      </c>
      <c r="G12" s="6">
        <f>IF((E12&gt;0),((F12/E12)-1),0)</f>
      </c>
      <c r="H12" s="7" t="s">
        <v>15</v>
      </c>
      <c r="I12" s="7" t="s">
        <v>27</v>
      </c>
      <c r="J12" s="8">
        <v>2</v>
      </c>
      <c r="K12" s="9" t="s">
        <v>56</v>
      </c>
      <c r="L12" s="10" t="s">
        <v>18</v>
      </c>
    </row>
    <row r="13" ht="30" customHeight="1">
      <c r="A13" s="2" t="s">
        <v>57</v>
      </c>
      <c r="B13" s="2" t="s">
        <v>58</v>
      </c>
      <c r="C13" s="2" t="s">
        <v>14</v>
      </c>
      <c r="D13" s="3">
        <v>46166</v>
      </c>
      <c r="E13" s="4">
        <v>966474</v>
      </c>
      <c r="F13" s="5">
        <v>979180</v>
      </c>
      <c r="G13" s="6">
        <f>IF((E13&gt;0),((F13/E13)-1),0)</f>
      </c>
      <c r="H13" s="7" t="s">
        <v>22</v>
      </c>
      <c r="I13" s="7" t="s">
        <v>33</v>
      </c>
      <c r="J13" s="8">
        <v>0</v>
      </c>
      <c r="K13" s="9" t="s">
        <v>59</v>
      </c>
      <c r="L13" s="10" t="s">
        <v>29</v>
      </c>
    </row>
    <row r="14" ht="30" customHeight="1">
      <c r="A14" s="2" t="s">
        <v>60</v>
      </c>
      <c r="B14" s="2" t="s">
        <v>61</v>
      </c>
      <c r="C14" s="2" t="s">
        <v>26</v>
      </c>
      <c r="D14" s="3">
        <v>46226</v>
      </c>
      <c r="E14" s="4">
        <v>1280722</v>
      </c>
      <c r="F14" s="5">
        <v>1229785</v>
      </c>
      <c r="G14" s="6">
        <f>IF((E14&gt;0),((F14/E14)-1),0)</f>
      </c>
      <c r="H14" s="7" t="s">
        <v>22</v>
      </c>
      <c r="I14" s="7" t="s">
        <v>16</v>
      </c>
      <c r="J14" s="8">
        <v>4</v>
      </c>
      <c r="K14" s="9" t="s">
        <v>62</v>
      </c>
      <c r="L14" s="10" t="s">
        <v>63</v>
      </c>
    </row>
    <row r="15" ht="30" customHeight="1">
      <c r="A15" s="2" t="s">
        <v>64</v>
      </c>
      <c r="B15" s="2" t="s">
        <v>65</v>
      </c>
      <c r="C15" s="2" t="s">
        <v>14</v>
      </c>
      <c r="D15" s="3">
        <v>46124</v>
      </c>
      <c r="E15" s="4">
        <v>301906</v>
      </c>
      <c r="F15" s="5">
        <v>272410</v>
      </c>
      <c r="G15" s="6">
        <f>IF((E15&gt;0),((F15/E15)-1),0)</f>
      </c>
      <c r="H15" s="7" t="s">
        <v>32</v>
      </c>
      <c r="I15" s="7" t="s">
        <v>16</v>
      </c>
      <c r="J15" s="8">
        <v>0</v>
      </c>
      <c r="K15" s="9" t="s">
        <v>66</v>
      </c>
      <c r="L15" s="10" t="s">
        <v>29</v>
      </c>
    </row>
    <row r="16" ht="30" customHeight="1">
      <c r="A16" s="11" t="s">
        <v>67</v>
      </c>
      <c r="E16" s="12">
        <f>SUM(E2:E15)</f>
      </c>
      <c r="F16" s="11"/>
    </row>
    <row r="17" ht="30" customHeight="1">
      <c r="A17" s="11" t="s">
        <v>68</v>
      </c>
      <c r="E17" s="11"/>
      <c r="F17" s="13">
        <f>SUM(F2:F15)</f>
      </c>
    </row>
  </sheetData>
  <sheetProtection sheet="1" password="F9A3" selectLockedCells="1"/>
  <conditionalFormatting sqref="G2:G15">
    <cfRule type="expression" dxfId="0" priority="1">
      <formula>(F2&lt;E2)</formula>
    </cfRule>
    <cfRule type="expression" dxfId="1" priority="2">
      <formula>(F2&gt;=ROUND((E2*1.08),0))</formula>
    </cfRule>
  </conditionalFormatting>
  <dataValidations count="4">
    <dataValidation sqref="F2:F15" type="whole" operator="between" showErrorMessage="1" errorStyle="stop">
      <formula1>10000</formula1>
      <formula2>3000000</formula2>
    </dataValidation>
    <dataValidation sqref="H2:H15" type="list" showErrorMessage="1" errorStyle="stop">
      <formula1>"Commit,Best Case,Risk"</formula1>
    </dataValidation>
    <dataValidation sqref="I2:I15" type="list" showErrorMessage="1" errorStyle="stop">
      <formula1>"Renew,Expand,At Risk"</formula1>
    </dataValidation>
    <dataValidation sqref="J2:J15" type="whole" operator="between" showErrorMessage="1" errorStyle="stop">
      <formula1>0</formula1>
      <formula2>100</formula2>
    </dataValidation>
  </dataValidations>
  <hyperlinks>
    <hyperlink ref="K2" tooltip="Email sponsor" r:id="rIdHyperlink1"/>
    <hyperlink ref="K3" tooltip="Email sponsor" r:id="rIdHyperlink2"/>
    <hyperlink ref="K4" tooltip="Email sponsor" r:id="rIdHyperlink3"/>
    <hyperlink ref="K5" tooltip="Email sponsor" r:id="rIdHyperlink4"/>
    <hyperlink ref="K6" tooltip="Email sponsor" r:id="rIdHyperlink5"/>
    <hyperlink ref="K7" tooltip="Email sponsor" r:id="rIdHyperlink6"/>
    <hyperlink ref="K8" tooltip="Email sponsor" r:id="rIdHyperlink7"/>
    <hyperlink ref="K9" tooltip="Email sponsor" r:id="rIdHyperlink8"/>
    <hyperlink ref="K10" tooltip="Email sponsor" r:id="rIdHyperlink9"/>
    <hyperlink ref="K11" tooltip="Email sponsor" r:id="rIdHyperlink10"/>
    <hyperlink ref="K12" tooltip="Email sponsor" r:id="rIdHyperlink11"/>
    <hyperlink ref="K13" tooltip="Email sponsor" r:id="rIdHyperlink12"/>
    <hyperlink ref="K14" tooltip="Email sponsor" r:id="rIdHyperlink13"/>
    <hyperlink ref="K15" tooltip="Email sponsor" r:id="rIdHyperlink14"/>
  </hyperlinks>
</worksheet>
</file>